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6201 Cobijt\FI financien\2025\"/>
    </mc:Choice>
  </mc:AlternateContent>
  <xr:revisionPtr revIDLastSave="0" documentId="13_ncr:1_{82A06752-CEDE-4F66-A1D0-EC322856F424}" xr6:coauthVersionLast="47" xr6:coauthVersionMax="47" xr10:uidLastSave="{00000000-0000-0000-0000-000000000000}"/>
  <bookViews>
    <workbookView xWindow="-120" yWindow="-120" windowWidth="29040" windowHeight="15840" tabRatio="48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B9" i="1"/>
  <c r="G8" i="1"/>
  <c r="F34" i="1"/>
  <c r="G28" i="1" l="1"/>
  <c r="B34" i="1"/>
  <c r="C18" i="1" s="1"/>
  <c r="C25" i="1" l="1"/>
  <c r="B25" i="1"/>
  <c r="F28" i="1"/>
  <c r="B28" i="1" s="1"/>
  <c r="C28" i="1" l="1"/>
  <c r="C27" i="1" s="1"/>
  <c r="B36" i="1" s="1"/>
  <c r="B27" i="1"/>
</calcChain>
</file>

<file path=xl/sharedStrings.xml><?xml version="1.0" encoding="utf-8"?>
<sst xmlns="http://schemas.openxmlformats.org/spreadsheetml/2006/main" count="52" uniqueCount="41">
  <si>
    <t>inkomsten</t>
  </si>
  <si>
    <t>uitgaven</t>
  </si>
  <si>
    <t>totaal</t>
  </si>
  <si>
    <t>Kantoorbenodigdheden</t>
  </si>
  <si>
    <t>Porti</t>
  </si>
  <si>
    <t>Bankkosten</t>
  </si>
  <si>
    <t>Contributies</t>
  </si>
  <si>
    <t>Kosten visitaties</t>
  </si>
  <si>
    <t>Opbrengsten visitaties</t>
  </si>
  <si>
    <t>Representatie</t>
  </si>
  <si>
    <t>Resultaat</t>
  </si>
  <si>
    <t>Toelichting</t>
  </si>
  <si>
    <t>aantal</t>
  </si>
  <si>
    <t xml:space="preserve">Prognose eindresultaat </t>
  </si>
  <si>
    <t>Subtotaal kosten</t>
  </si>
  <si>
    <t>Reservering jubileum</t>
  </si>
  <si>
    <t>Contributies en abonnementen</t>
  </si>
  <si>
    <t>werkelijk</t>
  </si>
  <si>
    <t>begroot</t>
  </si>
  <si>
    <t>bijdrage (gemiddeld)</t>
  </si>
  <si>
    <t>Internet kosten</t>
  </si>
  <si>
    <t>Kosten BijtMeter</t>
  </si>
  <si>
    <t>Rente</t>
  </si>
  <si>
    <t>Administratiekosten extern</t>
  </si>
  <si>
    <t>Overige kosten</t>
  </si>
  <si>
    <t>kosten per visitatie gemiddeld</t>
  </si>
  <si>
    <t>Contributievoorstel 2024</t>
  </si>
  <si>
    <t>Congres, negatief resultaat</t>
  </si>
  <si>
    <t>Congres, positief resultaat</t>
  </si>
  <si>
    <t>Reiskosten</t>
  </si>
  <si>
    <t>Reclame/advertenties</t>
  </si>
  <si>
    <t>Kosten secretariaat incl. BTW</t>
  </si>
  <si>
    <t>p.m.</t>
  </si>
  <si>
    <t>Vergaderkosten bestuur en ALV</t>
  </si>
  <si>
    <t>Begroting 2025</t>
  </si>
  <si>
    <t>Advieskosten</t>
  </si>
  <si>
    <t>Bestuurskosten</t>
  </si>
  <si>
    <t>Baten &amp; lasten vorig boekjaar</t>
  </si>
  <si>
    <t>Opbrengsten BijtMeter</t>
  </si>
  <si>
    <t>Versie: C</t>
  </si>
  <si>
    <t>Datum: 23-08-2024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</si>
</sst>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0"/>
      <name val="Arial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8"/>
      <color rgb="FF00B050"/>
      <name val="Arial"/>
      <family val="2"/>
    </font>
    <font>
      <b/>
      <sz val="8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4" fillId="0" borderId="1" xfId="0" applyFont="1" applyBorder="1"/>
    <xf numFmtId="0" fontId="4" fillId="0" borderId="0" xfId="0" applyFont="1"/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/>
    <xf numFmtId="0" fontId="3" fillId="0" borderId="2" xfId="0" applyFont="1" applyBorder="1"/>
    <xf numFmtId="0" fontId="3" fillId="0" borderId="2" xfId="0" quotePrefix="1" applyFont="1" applyBorder="1"/>
    <xf numFmtId="164" fontId="2" fillId="2" borderId="1" xfId="0" applyNumberFormat="1" applyFont="1" applyFill="1" applyBorder="1"/>
    <xf numFmtId="4" fontId="3" fillId="0" borderId="0" xfId="0" applyNumberFormat="1" applyFont="1"/>
    <xf numFmtId="4" fontId="2" fillId="0" borderId="0" xfId="0" applyNumberFormat="1" applyFont="1"/>
    <xf numFmtId="3" fontId="3" fillId="0" borderId="0" xfId="0" applyNumberFormat="1" applyFont="1"/>
    <xf numFmtId="3" fontId="2" fillId="0" borderId="0" xfId="0" applyNumberFormat="1" applyFont="1"/>
    <xf numFmtId="2" fontId="3" fillId="0" borderId="0" xfId="0" applyNumberFormat="1" applyFont="1"/>
    <xf numFmtId="4" fontId="6" fillId="0" borderId="0" xfId="0" applyNumberFormat="1" applyFont="1"/>
    <xf numFmtId="0" fontId="6" fillId="0" borderId="0" xfId="0" applyFont="1"/>
    <xf numFmtId="3" fontId="7" fillId="3" borderId="0" xfId="0" applyNumberFormat="1" applyFont="1" applyFill="1"/>
    <xf numFmtId="4" fontId="5" fillId="0" borderId="0" xfId="0" applyNumberFormat="1" applyFont="1"/>
    <xf numFmtId="164" fontId="8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right"/>
    </xf>
    <xf numFmtId="2" fontId="9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Normal="100" workbookViewId="0">
      <selection activeCell="C16" sqref="C16"/>
    </sheetView>
  </sheetViews>
  <sheetFormatPr defaultRowHeight="11.25" x14ac:dyDescent="0.2"/>
  <cols>
    <col min="1" max="1" width="32.5703125" style="2" bestFit="1" customWidth="1"/>
    <col min="2" max="3" width="11.140625" style="2" bestFit="1" customWidth="1"/>
    <col min="4" max="4" width="2.85546875" style="2" customWidth="1"/>
    <col min="5" max="5" width="43.140625" style="2" bestFit="1" customWidth="1"/>
    <col min="6" max="7" width="11.140625" style="2" bestFit="1" customWidth="1"/>
    <col min="8" max="16384" width="9.140625" style="2"/>
  </cols>
  <sheetData>
    <row r="1" spans="1:7" x14ac:dyDescent="0.2">
      <c r="A1" s="1" t="s">
        <v>34</v>
      </c>
    </row>
    <row r="2" spans="1:7" x14ac:dyDescent="0.2">
      <c r="A2" s="1" t="s">
        <v>39</v>
      </c>
    </row>
    <row r="3" spans="1:7" x14ac:dyDescent="0.2">
      <c r="A3" s="1" t="s">
        <v>40</v>
      </c>
    </row>
    <row r="4" spans="1:7" x14ac:dyDescent="0.2">
      <c r="A4" s="3"/>
      <c r="B4" s="4" t="s">
        <v>17</v>
      </c>
      <c r="C4" s="4" t="s">
        <v>18</v>
      </c>
      <c r="D4" s="4"/>
      <c r="E4" s="3"/>
      <c r="F4" s="4" t="s">
        <v>17</v>
      </c>
      <c r="G4" s="4" t="s">
        <v>18</v>
      </c>
    </row>
    <row r="5" spans="1:7" s="7" customFormat="1" ht="10.5" x14ac:dyDescent="0.15">
      <c r="A5" s="5" t="s">
        <v>1</v>
      </c>
      <c r="B5" s="5">
        <v>2023</v>
      </c>
      <c r="C5" s="5">
        <v>2025</v>
      </c>
      <c r="D5" s="6"/>
      <c r="E5" s="5" t="s">
        <v>0</v>
      </c>
      <c r="F5" s="5">
        <v>2023</v>
      </c>
      <c r="G5" s="5">
        <v>2025</v>
      </c>
    </row>
    <row r="6" spans="1:7" s="11" customFormat="1" x14ac:dyDescent="0.2">
      <c r="A6" s="8" t="s">
        <v>3</v>
      </c>
      <c r="B6" s="9">
        <v>201</v>
      </c>
      <c r="C6" s="9">
        <v>200</v>
      </c>
      <c r="D6" s="10"/>
      <c r="E6" s="8" t="s">
        <v>6</v>
      </c>
      <c r="F6" s="9">
        <v>28125</v>
      </c>
      <c r="G6" s="29">
        <f>B38*305</f>
        <v>36600</v>
      </c>
    </row>
    <row r="7" spans="1:7" x14ac:dyDescent="0.2">
      <c r="A7" s="12" t="s">
        <v>20</v>
      </c>
      <c r="B7" s="13">
        <v>1049</v>
      </c>
      <c r="C7" s="13">
        <v>650</v>
      </c>
      <c r="D7" s="4"/>
      <c r="E7" s="12" t="s">
        <v>22</v>
      </c>
      <c r="F7" s="13">
        <v>144</v>
      </c>
      <c r="G7" s="13">
        <v>600</v>
      </c>
    </row>
    <row r="8" spans="1:7" x14ac:dyDescent="0.2">
      <c r="A8" s="12" t="s">
        <v>4</v>
      </c>
      <c r="B8" s="13">
        <v>214</v>
      </c>
      <c r="C8" s="13">
        <v>225</v>
      </c>
      <c r="D8" s="4"/>
      <c r="E8" s="12" t="s">
        <v>8</v>
      </c>
      <c r="F8" s="13">
        <v>24300</v>
      </c>
      <c r="G8" s="13">
        <f>F33*F32</f>
        <v>52800</v>
      </c>
    </row>
    <row r="9" spans="1:7" x14ac:dyDescent="0.2">
      <c r="A9" s="12" t="s">
        <v>23</v>
      </c>
      <c r="B9" s="13">
        <f>58+177</f>
        <v>235</v>
      </c>
      <c r="C9" s="13">
        <v>100</v>
      </c>
      <c r="D9" s="4"/>
      <c r="E9" s="12" t="s">
        <v>28</v>
      </c>
      <c r="F9" s="13">
        <v>7676</v>
      </c>
      <c r="G9" s="13" t="s">
        <v>32</v>
      </c>
    </row>
    <row r="10" spans="1:7" x14ac:dyDescent="0.2">
      <c r="A10" s="12" t="s">
        <v>35</v>
      </c>
      <c r="B10" s="13">
        <v>1241</v>
      </c>
      <c r="C10" s="28">
        <v>2500</v>
      </c>
      <c r="D10" s="4"/>
      <c r="E10" s="12" t="s">
        <v>38</v>
      </c>
      <c r="F10" s="13">
        <v>1000</v>
      </c>
      <c r="G10" s="13">
        <v>0</v>
      </c>
    </row>
    <row r="11" spans="1:7" x14ac:dyDescent="0.2">
      <c r="A11" s="12" t="s">
        <v>16</v>
      </c>
      <c r="B11" s="13">
        <v>1090</v>
      </c>
      <c r="C11" s="13">
        <v>0</v>
      </c>
      <c r="D11" s="4"/>
      <c r="E11" s="12" t="s">
        <v>37</v>
      </c>
      <c r="F11" s="13">
        <v>5204</v>
      </c>
      <c r="G11" s="13" t="s">
        <v>32</v>
      </c>
    </row>
    <row r="12" spans="1:7" x14ac:dyDescent="0.2">
      <c r="A12" s="12" t="s">
        <v>30</v>
      </c>
      <c r="B12" s="13">
        <v>0</v>
      </c>
      <c r="C12" s="13" t="s">
        <v>32</v>
      </c>
      <c r="D12" s="4"/>
      <c r="E12" s="12"/>
      <c r="F12" s="13"/>
      <c r="G12" s="13"/>
    </row>
    <row r="13" spans="1:7" x14ac:dyDescent="0.2">
      <c r="A13" s="12" t="s">
        <v>9</v>
      </c>
      <c r="B13" s="13">
        <v>1978</v>
      </c>
      <c r="C13" s="13">
        <v>1000</v>
      </c>
      <c r="D13" s="4"/>
      <c r="E13" s="12"/>
      <c r="F13" s="13"/>
      <c r="G13" s="13"/>
    </row>
    <row r="14" spans="1:7" x14ac:dyDescent="0.2">
      <c r="A14" s="12" t="s">
        <v>33</v>
      </c>
      <c r="B14" s="13">
        <v>908</v>
      </c>
      <c r="C14" s="13">
        <v>1000</v>
      </c>
      <c r="D14" s="16"/>
      <c r="E14" s="14"/>
      <c r="F14" s="15"/>
      <c r="G14" s="15"/>
    </row>
    <row r="15" spans="1:7" x14ac:dyDescent="0.2">
      <c r="A15" s="12" t="s">
        <v>29</v>
      </c>
      <c r="B15" s="13">
        <v>3432</v>
      </c>
      <c r="C15" s="28">
        <v>5000</v>
      </c>
      <c r="D15" s="16"/>
      <c r="E15" s="14"/>
      <c r="F15" s="15"/>
      <c r="G15" s="15"/>
    </row>
    <row r="16" spans="1:7" x14ac:dyDescent="0.2">
      <c r="A16" s="12" t="s">
        <v>5</v>
      </c>
      <c r="B16" s="13">
        <v>357</v>
      </c>
      <c r="C16" s="13">
        <v>375</v>
      </c>
      <c r="D16" s="17"/>
      <c r="E16" s="12"/>
      <c r="F16" s="12"/>
      <c r="G16" s="12"/>
    </row>
    <row r="17" spans="1:8" x14ac:dyDescent="0.2">
      <c r="A17" s="12" t="s">
        <v>36</v>
      </c>
      <c r="B17" s="13">
        <v>516</v>
      </c>
      <c r="C17" s="13">
        <v>1500</v>
      </c>
      <c r="D17" s="17"/>
      <c r="E17" s="12"/>
      <c r="F17" s="12"/>
      <c r="G17" s="12"/>
    </row>
    <row r="18" spans="1:8" x14ac:dyDescent="0.2">
      <c r="A18" s="12" t="s">
        <v>7</v>
      </c>
      <c r="B18" s="13">
        <v>32304</v>
      </c>
      <c r="C18" s="13">
        <f>B34</f>
        <v>56400</v>
      </c>
      <c r="D18" s="4"/>
      <c r="E18" s="12"/>
      <c r="F18" s="12"/>
      <c r="G18" s="12"/>
    </row>
    <row r="19" spans="1:8" x14ac:dyDescent="0.2">
      <c r="A19" s="12" t="s">
        <v>31</v>
      </c>
      <c r="B19" s="13">
        <v>19902</v>
      </c>
      <c r="C19" s="28">
        <v>18000</v>
      </c>
      <c r="D19" s="4"/>
      <c r="E19" s="12"/>
      <c r="F19" s="12"/>
      <c r="G19" s="12"/>
    </row>
    <row r="20" spans="1:8" x14ac:dyDescent="0.2">
      <c r="A20" s="12" t="s">
        <v>15</v>
      </c>
      <c r="B20" s="13">
        <v>0</v>
      </c>
      <c r="C20" s="13">
        <v>2000</v>
      </c>
      <c r="D20" s="4"/>
      <c r="E20" s="14"/>
      <c r="F20" s="12"/>
      <c r="G20" s="12"/>
    </row>
    <row r="21" spans="1:8" x14ac:dyDescent="0.2">
      <c r="A21" s="12" t="s">
        <v>21</v>
      </c>
      <c r="B21" s="13">
        <v>3000</v>
      </c>
      <c r="C21" s="13">
        <v>0</v>
      </c>
      <c r="D21" s="4"/>
      <c r="E21" s="14"/>
      <c r="F21" s="12"/>
      <c r="G21" s="12"/>
    </row>
    <row r="22" spans="1:8" x14ac:dyDescent="0.2">
      <c r="A22" s="12" t="s">
        <v>27</v>
      </c>
      <c r="B22" s="13">
        <v>0</v>
      </c>
      <c r="C22" s="13" t="s">
        <v>32</v>
      </c>
      <c r="D22" s="4"/>
      <c r="E22" s="14"/>
      <c r="F22" s="12"/>
      <c r="G22" s="12"/>
    </row>
    <row r="23" spans="1:8" x14ac:dyDescent="0.2">
      <c r="A23" s="12" t="s">
        <v>24</v>
      </c>
      <c r="B23" s="13">
        <v>0</v>
      </c>
      <c r="C23" s="13" t="s">
        <v>32</v>
      </c>
      <c r="D23" s="4"/>
      <c r="E23" s="14"/>
      <c r="F23" s="12"/>
      <c r="G23" s="12"/>
    </row>
    <row r="24" spans="1:8" x14ac:dyDescent="0.2">
      <c r="A24" s="12"/>
      <c r="B24" s="13"/>
      <c r="C24" s="13"/>
      <c r="D24" s="4"/>
      <c r="E24" s="14"/>
      <c r="F24" s="12"/>
      <c r="G24" s="12"/>
    </row>
    <row r="25" spans="1:8" x14ac:dyDescent="0.2">
      <c r="A25" s="14" t="s">
        <v>14</v>
      </c>
      <c r="B25" s="13">
        <f>SUM(B6:B23)</f>
        <v>66427</v>
      </c>
      <c r="C25" s="13">
        <f>SUM(C6:C23)</f>
        <v>88950</v>
      </c>
      <c r="D25" s="4"/>
      <c r="E25" s="12"/>
      <c r="F25" s="12"/>
      <c r="G25" s="12"/>
    </row>
    <row r="26" spans="1:8" x14ac:dyDescent="0.2">
      <c r="A26" s="14"/>
      <c r="B26" s="13"/>
      <c r="C26" s="13"/>
      <c r="D26" s="4"/>
      <c r="E26" s="12"/>
      <c r="F26" s="12"/>
      <c r="G26" s="12"/>
    </row>
    <row r="27" spans="1:8" x14ac:dyDescent="0.2">
      <c r="A27" s="12" t="s">
        <v>10</v>
      </c>
      <c r="B27" s="13">
        <f>B28-B25</f>
        <v>22</v>
      </c>
      <c r="C27" s="13">
        <f>C28-C25</f>
        <v>1050</v>
      </c>
      <c r="D27" s="4"/>
      <c r="E27" s="12"/>
      <c r="F27" s="12"/>
      <c r="G27" s="12"/>
    </row>
    <row r="28" spans="1:8" s="1" customFormat="1" x14ac:dyDescent="0.2">
      <c r="A28" s="14" t="s">
        <v>2</v>
      </c>
      <c r="B28" s="18">
        <f>F28</f>
        <v>66449</v>
      </c>
      <c r="C28" s="18">
        <f>G28</f>
        <v>90000</v>
      </c>
      <c r="D28" s="3"/>
      <c r="E28" s="14"/>
      <c r="F28" s="18">
        <f>SUM(F6:F13)</f>
        <v>66449</v>
      </c>
      <c r="G28" s="18">
        <f>SUM(G6:G13)</f>
        <v>90000</v>
      </c>
    </row>
    <row r="30" spans="1:8" x14ac:dyDescent="0.2">
      <c r="A30" s="20" t="s">
        <v>11</v>
      </c>
      <c r="B30" s="19"/>
    </row>
    <row r="31" spans="1:8" ht="12.75" x14ac:dyDescent="0.2">
      <c r="A31" s="27" t="s">
        <v>7</v>
      </c>
      <c r="B31" s="19"/>
      <c r="E31" s="27" t="s">
        <v>8</v>
      </c>
      <c r="F31" s="19"/>
      <c r="G31" s="24"/>
      <c r="H31" s="25"/>
    </row>
    <row r="32" spans="1:8" ht="12.75" x14ac:dyDescent="0.2">
      <c r="A32" s="19" t="s">
        <v>12</v>
      </c>
      <c r="B32" s="26">
        <v>6</v>
      </c>
      <c r="E32" s="19" t="s">
        <v>12</v>
      </c>
      <c r="F32" s="26">
        <v>6</v>
      </c>
      <c r="G32" s="19"/>
      <c r="H32" s="25"/>
    </row>
    <row r="33" spans="1:8" ht="12.75" x14ac:dyDescent="0.2">
      <c r="A33" s="19" t="s">
        <v>25</v>
      </c>
      <c r="B33" s="19">
        <v>9400</v>
      </c>
      <c r="E33" s="19" t="s">
        <v>19</v>
      </c>
      <c r="F33" s="19">
        <v>8800</v>
      </c>
      <c r="G33" s="19"/>
      <c r="H33" s="25"/>
    </row>
    <row r="34" spans="1:8" ht="12.75" x14ac:dyDescent="0.2">
      <c r="A34" s="20" t="s">
        <v>2</v>
      </c>
      <c r="B34" s="19">
        <f>B32*B33</f>
        <v>56400</v>
      </c>
      <c r="E34" s="20" t="s">
        <v>2</v>
      </c>
      <c r="F34" s="19">
        <f>F32*F33</f>
        <v>52800</v>
      </c>
      <c r="G34" s="19"/>
      <c r="H34" s="25"/>
    </row>
    <row r="35" spans="1:8" ht="12.75" x14ac:dyDescent="0.2">
      <c r="A35" s="19"/>
      <c r="B35" s="19"/>
      <c r="E35" s="19"/>
      <c r="G35" s="19"/>
      <c r="H35" s="24"/>
    </row>
    <row r="36" spans="1:8" x14ac:dyDescent="0.2">
      <c r="A36" s="1" t="s">
        <v>13</v>
      </c>
      <c r="B36" s="23">
        <f>C27</f>
        <v>1050</v>
      </c>
      <c r="E36" s="1"/>
      <c r="F36" s="21"/>
    </row>
    <row r="37" spans="1:8" x14ac:dyDescent="0.2">
      <c r="E37" s="19"/>
      <c r="F37" s="21"/>
      <c r="G37" s="23"/>
    </row>
    <row r="38" spans="1:8" x14ac:dyDescent="0.2">
      <c r="A38" s="1" t="s">
        <v>26</v>
      </c>
      <c r="B38" s="30">
        <v>120</v>
      </c>
    </row>
    <row r="39" spans="1:8" x14ac:dyDescent="0.2">
      <c r="E39" s="1"/>
      <c r="F39" s="22"/>
    </row>
    <row r="40" spans="1:8" x14ac:dyDescent="0.2">
      <c r="C40" s="1"/>
      <c r="F40" s="21"/>
    </row>
  </sheetData>
  <phoneticPr fontId="1" type="noConversion"/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 Schmitz | Organisatie Adviesbureau Schmitz</cp:lastModifiedBy>
  <cp:lastPrinted>2022-08-05T13:04:11Z</cp:lastPrinted>
  <dcterms:created xsi:type="dcterms:W3CDTF">2004-09-07T13:57:17Z</dcterms:created>
  <dcterms:modified xsi:type="dcterms:W3CDTF">2024-08-23T06:52:51Z</dcterms:modified>
</cp:coreProperties>
</file>